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10000" windowHeight="7180" activeTab="0"/>
  </bookViews>
  <sheets>
    <sheet name="Total Budget" sheetId="1" r:id="rId1"/>
    <sheet name="CBR &amp; Salaries" sheetId="2" r:id="rId2"/>
  </sheets>
  <externalReferences>
    <externalReference r:id="rId5"/>
  </externalReferences>
  <definedNames>
    <definedName name="Postdoc_Levels">'[1]Sheet4'!$A$13:$A$18</definedName>
  </definedNames>
  <calcPr fullCalcOnLoad="1"/>
</workbook>
</file>

<file path=xl/sharedStrings.xml><?xml version="1.0" encoding="utf-8"?>
<sst xmlns="http://schemas.openxmlformats.org/spreadsheetml/2006/main" count="90" uniqueCount="75">
  <si>
    <t>Year 1</t>
  </si>
  <si>
    <t>Year 2</t>
  </si>
  <si>
    <t>Year 3</t>
  </si>
  <si>
    <t>Year 4</t>
  </si>
  <si>
    <t>Total Requested</t>
  </si>
  <si>
    <t>Category</t>
  </si>
  <si>
    <t>HCOMP Faculty</t>
  </si>
  <si>
    <t>Non-HCOMP Faculty</t>
  </si>
  <si>
    <t>Other Academics (res., proj. sci, etc)</t>
  </si>
  <si>
    <t>Total Salaries &amp; Wages</t>
  </si>
  <si>
    <t>Students &amp; Empl w. limited benefits</t>
  </si>
  <si>
    <t>Staff non-exempt</t>
  </si>
  <si>
    <t>Employee Benefits</t>
  </si>
  <si>
    <t>Total Employee Benefits</t>
  </si>
  <si>
    <t xml:space="preserve"> </t>
  </si>
  <si>
    <t>Total Other DC</t>
  </si>
  <si>
    <t>Total Direct Costs</t>
  </si>
  <si>
    <t>Indirect Costs</t>
  </si>
  <si>
    <t>MDTC Base</t>
  </si>
  <si>
    <t>Year 5</t>
  </si>
  <si>
    <t>Role: Personnel Name</t>
  </si>
  <si>
    <t>Composite Benefit Rate FY 2020-2021</t>
  </si>
  <si>
    <t>Key Personnel</t>
  </si>
  <si>
    <t>Current NIH Salary Cap</t>
  </si>
  <si>
    <t>MTDC Exclusions</t>
  </si>
  <si>
    <t>Total Personnel Costs</t>
  </si>
  <si>
    <t>Total (DC + IDC)</t>
  </si>
  <si>
    <t>xx/xx/2x-xx/xx/2x</t>
  </si>
  <si>
    <t>Employee Group</t>
  </si>
  <si>
    <t>Composite Benefit Rates</t>
  </si>
  <si>
    <r>
      <rPr>
        <b/>
        <sz val="11"/>
        <color indexed="8"/>
        <rFont val="Calibri"/>
        <family val="2"/>
      </rPr>
      <t>HCOMP Faculty</t>
    </r>
    <r>
      <rPr>
        <sz val="11"/>
        <color theme="1"/>
        <rFont val="Calibri"/>
        <family val="2"/>
      </rPr>
      <t xml:space="preserve"> (all Health Compensation Plan Faculty &amp; Physician job codes)</t>
    </r>
  </si>
  <si>
    <r>
      <rPr>
        <b/>
        <sz val="11"/>
        <color indexed="8"/>
        <rFont val="Calibri"/>
        <family val="2"/>
      </rPr>
      <t>Non-HCOMP Faculty</t>
    </r>
    <r>
      <rPr>
        <sz val="11"/>
        <color theme="1"/>
        <rFont val="Calibri"/>
        <family val="2"/>
      </rPr>
      <t xml:space="preserve"> (all Non-Health Compensation Plan Faculty job codes)</t>
    </r>
  </si>
  <si>
    <r>
      <rPr>
        <b/>
        <sz val="11"/>
        <color indexed="8"/>
        <rFont val="Calibri"/>
        <family val="2"/>
      </rPr>
      <t>Other Academics</t>
    </r>
    <r>
      <rPr>
        <sz val="11"/>
        <color theme="1"/>
        <rFont val="Calibri"/>
        <family val="2"/>
      </rPr>
      <t xml:space="preserve"> (Researchers, Proj Scientists, etc.)</t>
    </r>
  </si>
  <si>
    <r>
      <rPr>
        <b/>
        <sz val="11"/>
        <color indexed="8"/>
        <rFont val="Calibri"/>
        <family val="2"/>
      </rPr>
      <t>Summer Faculty</t>
    </r>
    <r>
      <rPr>
        <sz val="11"/>
        <color theme="1"/>
        <rFont val="Calibri"/>
        <family val="2"/>
      </rPr>
      <t xml:space="preserve"> (Campus – 9/12’s)</t>
    </r>
  </si>
  <si>
    <r>
      <rPr>
        <b/>
        <sz val="11"/>
        <color indexed="8"/>
        <rFont val="Calibri"/>
        <family val="2"/>
      </rPr>
      <t>Faculty with Limited Benefits</t>
    </r>
    <r>
      <rPr>
        <sz val="11"/>
        <color theme="1"/>
        <rFont val="Calibri"/>
        <family val="2"/>
      </rPr>
      <t xml:space="preserve"> (including UCLA/VA)</t>
    </r>
  </si>
  <si>
    <t>Postdocs**</t>
  </si>
  <si>
    <t>Staff – Exempt</t>
  </si>
  <si>
    <r>
      <rPr>
        <b/>
        <sz val="11"/>
        <color indexed="8"/>
        <rFont val="Calibri"/>
        <family val="2"/>
      </rPr>
      <t>Staff – Non-Exempt</t>
    </r>
    <r>
      <rPr>
        <sz val="11"/>
        <color theme="1"/>
        <rFont val="Calibri"/>
        <family val="2"/>
      </rPr>
      <t xml:space="preserve"> (SRA I, II, Lab Assts)</t>
    </r>
  </si>
  <si>
    <t>Detailed employee group breakdown by title codes:</t>
  </si>
  <si>
    <t>https://ucla.app.box.com/v/job-code-standard-group-table</t>
  </si>
  <si>
    <t>Additional information about Composite Benefit Rate assessment at UCLA</t>
  </si>
  <si>
    <t>https://www.finance.ucla.edu/composite-benefit-rate-assessment</t>
  </si>
  <si>
    <t>Total ODCs</t>
  </si>
  <si>
    <t>Effort %</t>
  </si>
  <si>
    <t>Summer faculty (campus - 9/12's)</t>
  </si>
  <si>
    <t>Faculty w. lim. benefits</t>
  </si>
  <si>
    <t>Postdocs</t>
  </si>
  <si>
    <t>Staff exempt</t>
  </si>
  <si>
    <t>Enter here</t>
  </si>
  <si>
    <t>* includes retirement benefits, taxes, &amp; health &amp; welfare benefits. Use FY 22-23 rates until future rates are released.</t>
  </si>
  <si>
    <t>Vacation Rate^</t>
  </si>
  <si>
    <t>^VLA for FY22-23 will be released closer to the 06/30/22.</t>
  </si>
  <si>
    <t>**Postdoc 17.2% CBR: FY21-22=12.50% | FY20-21=12.57%.</t>
  </si>
  <si>
    <t>***Medical Residents (title code 2749 &amp; 2750) 4.0% CBR: FY21-22=70.50% | FY20-21=67.7%.</t>
  </si>
  <si>
    <t>NRSA grants: Unallowable benefits^^ compose of % of:</t>
  </si>
  <si>
    <t>****Other Academics (Clinical Instructors) 48.2% CBR: FY21-22=21.3% | FY20-21=21.5%.</t>
  </si>
  <si>
    <t>^^All unallowable benefits should be transferred off via Benefit Cost Transfer (BCT).</t>
  </si>
  <si>
    <r>
      <rPr>
        <b/>
        <sz val="11"/>
        <color indexed="8"/>
        <rFont val="Calibri"/>
        <family val="2"/>
      </rPr>
      <t>Students &amp; Employees with Limited Benefits***</t>
    </r>
    <r>
      <rPr>
        <sz val="11"/>
        <color theme="1"/>
        <rFont val="Calibri"/>
        <family val="2"/>
      </rPr>
      <t xml:space="preserve"> (including GSR, recall faculty)</t>
    </r>
  </si>
  <si>
    <t>FY 22-23 CBR*</t>
  </si>
  <si>
    <t>Total FY 2022-23</t>
  </si>
  <si>
    <t>1. Tuition/Fees</t>
  </si>
  <si>
    <t>2. Research-related expenses</t>
  </si>
  <si>
    <t>3. Travel to res. meetings or training</t>
  </si>
  <si>
    <t>b. Equipment</t>
  </si>
  <si>
    <t>c. Publishing fees</t>
  </si>
  <si>
    <t>d. Facility rental</t>
  </si>
  <si>
    <t>e. Technical personnel</t>
  </si>
  <si>
    <t>f. Statistical services computer time</t>
  </si>
  <si>
    <t>g. Human subjects participant costs</t>
  </si>
  <si>
    <t>a. Laboratory supplies/materials/consumables/analyses</t>
  </si>
  <si>
    <r>
      <t xml:space="preserve">Current Annual Salary </t>
    </r>
    <r>
      <rPr>
        <b/>
        <i/>
        <sz val="10"/>
        <rFont val="Arial"/>
        <family val="2"/>
      </rPr>
      <t>(≤ NIH Salary Cap)</t>
    </r>
  </si>
  <si>
    <t>K08 Budget Template</t>
  </si>
  <si>
    <t>Other Direct Costs (Res. Dev. Support) (Refer to Announcement-specific IC instructions for maximum allowable Research Support)</t>
  </si>
  <si>
    <t>4. Technology Infrastructure Fee (TIF) @ $43.96 per FTE for PI</t>
  </si>
  <si>
    <r>
      <t xml:space="preserve">PI: name, base salary &amp; FTE % effort </t>
    </r>
    <r>
      <rPr>
        <i/>
        <sz val="11"/>
        <rFont val="Arial"/>
        <family val="2"/>
      </rPr>
      <t>(refer to Announcement-specific IC instructions for min. allowable effort)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</si>
</sst>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\$#,##0"/>
    <numFmt numFmtId="167" formatCode="\$#,##0_);&quot;($&quot;#,##0\)"/>
    <numFmt numFmtId="168" formatCode="_(&quot;$&quot;* #,##0_);_(&quot;$&quot;* \(#,##0\);_(&quot;$&quot;* &quot;-&quot;??_);_(@_)"/>
    <numFmt numFmtId="169" formatCode="&quot;$&quot;#,##0.00"/>
  </numFmts>
  <fonts count="7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3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u val="single"/>
      <sz val="11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name val="Arial"/>
      <family val="2"/>
    </font>
    <font>
      <b/>
      <i/>
      <sz val="11"/>
      <color indexed="30"/>
      <name val="Calibri"/>
      <family val="2"/>
    </font>
    <font>
      <sz val="13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sz val="12"/>
      <color theme="1"/>
      <name val="Arial"/>
      <family val="2"/>
    </font>
    <font>
      <b/>
      <i/>
      <sz val="11"/>
      <color rgb="FF0070C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/>
      <top style="double"/>
      <bottom style="double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60" fillId="0" borderId="0" xfId="0" applyFont="1" applyAlignment="1">
      <alignment/>
    </xf>
    <xf numFmtId="14" fontId="6" fillId="0" borderId="0" xfId="0" applyNumberFormat="1" applyFont="1" applyFill="1" applyBorder="1" applyAlignment="1">
      <alignment/>
    </xf>
    <xf numFmtId="7" fontId="60" fillId="0" borderId="0" xfId="0" applyNumberFormat="1" applyFont="1" applyAlignment="1">
      <alignment/>
    </xf>
    <xf numFmtId="0" fontId="61" fillId="19" borderId="10" xfId="0" applyFont="1" applyFill="1" applyBorder="1" applyAlignment="1">
      <alignment horizontal="left" vertical="top"/>
    </xf>
    <xf numFmtId="0" fontId="61" fillId="19" borderId="1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62" fillId="0" borderId="0" xfId="0" applyFont="1" applyBorder="1" applyAlignment="1">
      <alignment wrapText="1"/>
    </xf>
    <xf numFmtId="165" fontId="62" fillId="0" borderId="0" xfId="0" applyNumberFormat="1" applyFont="1" applyBorder="1" applyAlignment="1">
      <alignment/>
    </xf>
    <xf numFmtId="0" fontId="0" fillId="0" borderId="0" xfId="0" applyAlignment="1">
      <alignment vertical="top"/>
    </xf>
    <xf numFmtId="0" fontId="5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5" fontId="0" fillId="0" borderId="10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33" borderId="12" xfId="0" applyNumberForma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3" fillId="0" borderId="14" xfId="0" applyFont="1" applyBorder="1" applyAlignment="1">
      <alignment horizontal="left" vertical="top"/>
    </xf>
    <xf numFmtId="0" fontId="6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64" fillId="7" borderId="17" xfId="20" applyFont="1" applyBorder="1" applyAlignment="1">
      <alignment vertical="top"/>
    </xf>
    <xf numFmtId="0" fontId="60" fillId="0" borderId="0" xfId="0" applyFont="1" applyAlignment="1">
      <alignment vertical="top"/>
    </xf>
    <xf numFmtId="5" fontId="60" fillId="0" borderId="0" xfId="0" applyNumberFormat="1" applyFont="1" applyAlignment="1">
      <alignment vertical="top"/>
    </xf>
    <xf numFmtId="0" fontId="65" fillId="13" borderId="17" xfId="26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6" fillId="0" borderId="0" xfId="0" applyFont="1" applyFill="1" applyAlignment="1">
      <alignment vertical="top"/>
    </xf>
    <xf numFmtId="5" fontId="60" fillId="0" borderId="0" xfId="0" applyNumberFormat="1" applyFont="1" applyBorder="1" applyAlignment="1">
      <alignment vertical="top"/>
    </xf>
    <xf numFmtId="0" fontId="14" fillId="34" borderId="18" xfId="0" applyFont="1" applyFill="1" applyBorder="1" applyAlignment="1">
      <alignment vertical="top"/>
    </xf>
    <xf numFmtId="0" fontId="60" fillId="35" borderId="0" xfId="0" applyFont="1" applyFill="1" applyAlignment="1">
      <alignment horizontal="left" vertical="top"/>
    </xf>
    <xf numFmtId="0" fontId="60" fillId="35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164" fontId="67" fillId="0" borderId="0" xfId="0" applyNumberFormat="1" applyFont="1" applyAlignment="1">
      <alignment horizontal="left" vertical="top" wrapText="1"/>
    </xf>
    <xf numFmtId="0" fontId="64" fillId="7" borderId="17" xfId="20" applyFont="1" applyBorder="1" applyAlignment="1">
      <alignment horizontal="left" vertical="top"/>
    </xf>
    <xf numFmtId="0" fontId="60" fillId="0" borderId="0" xfId="0" applyFont="1" applyAlignment="1">
      <alignment horizontal="left" vertical="top"/>
    </xf>
    <xf numFmtId="5" fontId="60" fillId="0" borderId="0" xfId="0" applyNumberFormat="1" applyFont="1" applyAlignment="1">
      <alignment horizontal="left" vertical="top"/>
    </xf>
    <xf numFmtId="0" fontId="65" fillId="13" borderId="17" xfId="26" applyFont="1" applyBorder="1" applyAlignment="1">
      <alignment horizontal="left" vertical="top"/>
    </xf>
    <xf numFmtId="0" fontId="60" fillId="36" borderId="0" xfId="0" applyFont="1" applyFill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36" borderId="0" xfId="0" applyFont="1" applyFill="1" applyAlignment="1">
      <alignment horizontal="left" vertical="top"/>
    </xf>
    <xf numFmtId="167" fontId="21" fillId="0" borderId="0" xfId="0" applyNumberFormat="1" applyFont="1" applyAlignment="1">
      <alignment horizontal="left" vertical="top"/>
    </xf>
    <xf numFmtId="0" fontId="60" fillId="0" borderId="0" xfId="0" applyFont="1" applyFill="1" applyAlignment="1">
      <alignment horizontal="left" vertical="top"/>
    </xf>
    <xf numFmtId="0" fontId="20" fillId="7" borderId="0" xfId="0" applyFont="1" applyFill="1" applyBorder="1" applyAlignment="1">
      <alignment horizontal="left" vertical="top"/>
    </xf>
    <xf numFmtId="0" fontId="12" fillId="7" borderId="0" xfId="0" applyFont="1" applyFill="1" applyBorder="1" applyAlignment="1">
      <alignment horizontal="left" vertical="top"/>
    </xf>
    <xf numFmtId="5" fontId="60" fillId="0" borderId="0" xfId="0" applyNumberFormat="1" applyFont="1" applyBorder="1" applyAlignment="1">
      <alignment horizontal="left" vertical="top"/>
    </xf>
    <xf numFmtId="0" fontId="14" fillId="34" borderId="18" xfId="0" applyFont="1" applyFill="1" applyBorder="1" applyAlignment="1">
      <alignment horizontal="left" vertical="top"/>
    </xf>
    <xf numFmtId="0" fontId="3" fillId="35" borderId="0" xfId="0" applyFont="1" applyFill="1" applyAlignment="1">
      <alignment horizontal="left" vertical="top"/>
    </xf>
    <xf numFmtId="9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68" fillId="0" borderId="0" xfId="0" applyFont="1" applyAlignment="1">
      <alignment horizontal="left" vertical="top"/>
    </xf>
    <xf numFmtId="0" fontId="62" fillId="0" borderId="19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20" xfId="0" applyFont="1" applyBorder="1" applyAlignment="1">
      <alignment vertical="top"/>
    </xf>
    <xf numFmtId="14" fontId="6" fillId="0" borderId="20" xfId="0" applyNumberFormat="1" applyFont="1" applyFill="1" applyBorder="1" applyAlignment="1">
      <alignment vertical="top"/>
    </xf>
    <xf numFmtId="14" fontId="3" fillId="0" borderId="20" xfId="0" applyNumberFormat="1" applyFont="1" applyFill="1" applyBorder="1" applyAlignment="1">
      <alignment vertical="top"/>
    </xf>
    <xf numFmtId="0" fontId="60" fillId="0" borderId="0" xfId="0" applyFont="1" applyFill="1" applyAlignment="1">
      <alignment vertical="top" wrapText="1"/>
    </xf>
    <xf numFmtId="0" fontId="66" fillId="0" borderId="0" xfId="0" applyFont="1" applyFill="1" applyAlignment="1">
      <alignment vertical="top" wrapText="1"/>
    </xf>
    <xf numFmtId="0" fontId="60" fillId="0" borderId="0" xfId="0" applyNumberFormat="1" applyFont="1" applyAlignment="1">
      <alignment horizontal="center" vertical="top"/>
    </xf>
    <xf numFmtId="5" fontId="6" fillId="0" borderId="0" xfId="0" applyNumberFormat="1" applyFont="1" applyFill="1" applyAlignment="1">
      <alignment vertical="top" wrapText="1"/>
    </xf>
    <xf numFmtId="5" fontId="66" fillId="0" borderId="0" xfId="0" applyNumberFormat="1" applyFont="1" applyFill="1" applyAlignment="1">
      <alignment vertical="top" wrapText="1"/>
    </xf>
    <xf numFmtId="0" fontId="67" fillId="0" borderId="0" xfId="0" applyFont="1" applyAlignment="1">
      <alignment vertical="top"/>
    </xf>
    <xf numFmtId="5" fontId="60" fillId="0" borderId="0" xfId="0" applyNumberFormat="1" applyFont="1" applyFill="1" applyAlignment="1">
      <alignment vertical="top" wrapText="1"/>
    </xf>
    <xf numFmtId="5" fontId="64" fillId="7" borderId="17" xfId="20" applyNumberFormat="1" applyFont="1" applyBorder="1" applyAlignment="1">
      <alignment vertical="top" wrapText="1"/>
    </xf>
    <xf numFmtId="165" fontId="6" fillId="0" borderId="0" xfId="57" applyNumberFormat="1" applyFont="1" applyAlignment="1">
      <alignment horizontal="center" vertical="top"/>
    </xf>
    <xf numFmtId="164" fontId="60" fillId="0" borderId="0" xfId="0" applyNumberFormat="1" applyFont="1" applyFill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5" fontId="60" fillId="0" borderId="20" xfId="0" applyNumberFormat="1" applyFont="1" applyFill="1" applyBorder="1" applyAlignment="1">
      <alignment vertical="top" wrapText="1"/>
    </xf>
    <xf numFmtId="5" fontId="66" fillId="0" borderId="20" xfId="0" applyNumberFormat="1" applyFont="1" applyFill="1" applyBorder="1" applyAlignment="1">
      <alignment vertical="top" wrapText="1"/>
    </xf>
    <xf numFmtId="5" fontId="65" fillId="13" borderId="17" xfId="26" applyNumberFormat="1" applyFont="1" applyBorder="1" applyAlignment="1">
      <alignment vertical="top" wrapText="1"/>
    </xf>
    <xf numFmtId="5" fontId="65" fillId="13" borderId="0" xfId="26" applyNumberFormat="1" applyFont="1" applyAlignment="1">
      <alignment vertical="top" wrapText="1"/>
    </xf>
    <xf numFmtId="5" fontId="60" fillId="36" borderId="0" xfId="0" applyNumberFormat="1" applyFont="1" applyFill="1" applyAlignment="1">
      <alignment vertical="top"/>
    </xf>
    <xf numFmtId="0" fontId="60" fillId="36" borderId="0" xfId="0" applyFont="1" applyFill="1" applyAlignment="1">
      <alignment vertical="top" wrapText="1"/>
    </xf>
    <xf numFmtId="5" fontId="66" fillId="36" borderId="0" xfId="0" applyNumberFormat="1" applyFont="1" applyFill="1" applyAlignment="1">
      <alignment vertical="top" wrapText="1"/>
    </xf>
    <xf numFmtId="5" fontId="60" fillId="0" borderId="17" xfId="0" applyNumberFormat="1" applyFont="1" applyBorder="1" applyAlignment="1">
      <alignment vertical="top"/>
    </xf>
    <xf numFmtId="0" fontId="60" fillId="0" borderId="17" xfId="0" applyFont="1" applyFill="1" applyBorder="1" applyAlignment="1">
      <alignment vertical="top" wrapText="1"/>
    </xf>
    <xf numFmtId="5" fontId="66" fillId="0" borderId="17" xfId="0" applyNumberFormat="1" applyFont="1" applyFill="1" applyBorder="1" applyAlignment="1">
      <alignment vertical="top" wrapText="1"/>
    </xf>
    <xf numFmtId="5" fontId="6" fillId="0" borderId="0" xfId="0" applyNumberFormat="1" applyFont="1" applyFill="1" applyBorder="1" applyAlignment="1">
      <alignment vertical="top" wrapText="1"/>
    </xf>
    <xf numFmtId="164" fontId="64" fillId="7" borderId="17" xfId="20" applyNumberFormat="1" applyFont="1" applyBorder="1" applyAlignment="1">
      <alignment vertical="top" wrapText="1"/>
    </xf>
    <xf numFmtId="5" fontId="60" fillId="36" borderId="0" xfId="0" applyNumberFormat="1" applyFont="1" applyFill="1" applyAlignment="1">
      <alignment vertical="top" wrapText="1"/>
    </xf>
    <xf numFmtId="5" fontId="60" fillId="0" borderId="0" xfId="0" applyNumberFormat="1" applyFont="1" applyFill="1" applyBorder="1" applyAlignment="1">
      <alignment vertical="top" wrapText="1"/>
    </xf>
    <xf numFmtId="5" fontId="60" fillId="36" borderId="0" xfId="0" applyNumberFormat="1" applyFont="1" applyFill="1" applyBorder="1" applyAlignment="1">
      <alignment vertical="top" wrapText="1"/>
    </xf>
    <xf numFmtId="10" fontId="21" fillId="0" borderId="0" xfId="57" applyNumberFormat="1" applyFont="1" applyFill="1" applyBorder="1" applyAlignment="1" applyProtection="1">
      <alignment horizontal="center" vertical="top" wrapText="1"/>
      <protection/>
    </xf>
    <xf numFmtId="166" fontId="6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vertical="top" wrapText="1"/>
    </xf>
    <xf numFmtId="164" fontId="0" fillId="0" borderId="0" xfId="0" applyNumberFormat="1" applyAlignment="1">
      <alignment vertical="top"/>
    </xf>
    <xf numFmtId="5" fontId="69" fillId="7" borderId="0" xfId="0" applyNumberFormat="1" applyFont="1" applyFill="1" applyBorder="1" applyAlignment="1">
      <alignment vertical="top"/>
    </xf>
    <xf numFmtId="5" fontId="65" fillId="7" borderId="0" xfId="0" applyNumberFormat="1" applyFont="1" applyFill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5" fontId="60" fillId="0" borderId="0" xfId="0" applyNumberFormat="1" applyFont="1" applyBorder="1" applyAlignment="1">
      <alignment vertical="top" wrapText="1"/>
    </xf>
    <xf numFmtId="5" fontId="14" fillId="34" borderId="18" xfId="0" applyNumberFormat="1" applyFont="1" applyFill="1" applyBorder="1" applyAlignment="1">
      <alignment vertical="top" wrapText="1"/>
    </xf>
    <xf numFmtId="0" fontId="60" fillId="35" borderId="0" xfId="0" applyFont="1" applyFill="1" applyAlignment="1">
      <alignment vertical="top" wrapText="1"/>
    </xf>
    <xf numFmtId="5" fontId="66" fillId="35" borderId="0" xfId="0" applyNumberFormat="1" applyFont="1" applyFill="1" applyAlignment="1">
      <alignment vertical="top" wrapText="1"/>
    </xf>
    <xf numFmtId="5" fontId="66" fillId="0" borderId="0" xfId="0" applyNumberFormat="1" applyFont="1" applyFill="1" applyAlignment="1">
      <alignment vertical="top"/>
    </xf>
    <xf numFmtId="5" fontId="60" fillId="35" borderId="0" xfId="0" applyNumberFormat="1" applyFont="1" applyFill="1" applyAlignment="1">
      <alignment vertical="top" wrapText="1"/>
    </xf>
    <xf numFmtId="5" fontId="6" fillId="35" borderId="0" xfId="0" applyNumberFormat="1" applyFont="1" applyFill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5" fontId="3" fillId="0" borderId="0" xfId="0" applyNumberFormat="1" applyFont="1" applyFill="1" applyAlignment="1">
      <alignment vertical="top" wrapText="1"/>
    </xf>
    <xf numFmtId="168" fontId="60" fillId="0" borderId="0" xfId="0" applyNumberFormat="1" applyFont="1" applyAlignment="1">
      <alignment vertical="top"/>
    </xf>
    <xf numFmtId="7" fontId="60" fillId="0" borderId="0" xfId="0" applyNumberFormat="1" applyFont="1" applyAlignment="1">
      <alignment vertical="top"/>
    </xf>
    <xf numFmtId="0" fontId="63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63" fillId="19" borderId="22" xfId="0" applyFont="1" applyFill="1" applyBorder="1" applyAlignment="1">
      <alignment horizontal="left" vertical="center"/>
    </xf>
    <xf numFmtId="0" fontId="63" fillId="19" borderId="21" xfId="0" applyFont="1" applyFill="1" applyBorder="1" applyAlignment="1">
      <alignment horizontal="left" vertical="center" wrapText="1"/>
    </xf>
    <xf numFmtId="5" fontId="65" fillId="7" borderId="17" xfId="20" applyNumberFormat="1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60" fillId="0" borderId="0" xfId="0" applyFont="1" applyAlignment="1">
      <alignment horizontal="left" vertical="top" wrapText="1"/>
    </xf>
    <xf numFmtId="9" fontId="6" fillId="0" borderId="0" xfId="0" applyNumberFormat="1" applyFont="1" applyAlignment="1">
      <alignment horizontal="right" vertical="top"/>
    </xf>
    <xf numFmtId="9" fontId="64" fillId="7" borderId="17" xfId="20" applyNumberFormat="1" applyFont="1" applyBorder="1" applyAlignment="1">
      <alignment vertical="top"/>
    </xf>
    <xf numFmtId="165" fontId="62" fillId="33" borderId="23" xfId="0" applyNumberFormat="1" applyFont="1" applyFill="1" applyBorder="1" applyAlignment="1">
      <alignment horizontal="right" vertical="top"/>
    </xf>
    <xf numFmtId="165" fontId="62" fillId="33" borderId="24" xfId="0" applyNumberFormat="1" applyFont="1" applyFill="1" applyBorder="1" applyAlignment="1">
      <alignment horizontal="right" vertical="top"/>
    </xf>
    <xf numFmtId="0" fontId="60" fillId="0" borderId="0" xfId="0" applyFont="1" applyFill="1" applyAlignment="1">
      <alignment vertical="top"/>
    </xf>
    <xf numFmtId="5" fontId="60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17" xfId="0" applyFont="1" applyBorder="1" applyAlignment="1">
      <alignment horizontal="left" vertical="top" wrapText="1"/>
    </xf>
    <xf numFmtId="0" fontId="7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6" fillId="33" borderId="10" xfId="0" applyFont="1" applyFill="1" applyBorder="1" applyAlignment="1">
      <alignment horizontal="left" vertical="center" wrapText="1"/>
    </xf>
    <xf numFmtId="168" fontId="26" fillId="33" borderId="10" xfId="44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top"/>
    </xf>
    <xf numFmtId="5" fontId="60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right" vertical="top" wrapText="1"/>
    </xf>
    <xf numFmtId="169" fontId="61" fillId="0" borderId="0" xfId="0" applyNumberFormat="1" applyFont="1" applyAlignment="1">
      <alignment vertical="top"/>
    </xf>
    <xf numFmtId="0" fontId="71" fillId="0" borderId="0" xfId="0" applyFont="1" applyAlignment="1">
      <alignment horizontal="left" vertical="top" wrapText="1"/>
    </xf>
    <xf numFmtId="0" fontId="16" fillId="0" borderId="17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COE%20Contracts%20Grants\Works-In-Progress\Proposals%20Currently%20Been%20Worked%20On\Budgets%20to%20Review\Sample%20Budget%20with%20PULLDOWN%20Salary%20Options\July%20Start%20Date%205%20Yea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Sheet4"/>
    </sheetNames>
    <sheetDataSet>
      <sheetData sheetId="1">
        <row r="13">
          <cell r="A13" t="str">
            <v>Level 0</v>
          </cell>
        </row>
        <row r="14">
          <cell r="A14" t="str">
            <v>Level 1</v>
          </cell>
        </row>
        <row r="15">
          <cell r="A15" t="str">
            <v>Level 2</v>
          </cell>
        </row>
        <row r="16">
          <cell r="A16" t="str">
            <v>Level 3</v>
          </cell>
        </row>
        <row r="17">
          <cell r="A17" t="str">
            <v>Level 4</v>
          </cell>
        </row>
        <row r="18">
          <cell r="A18" t="str">
            <v>Level 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selection activeCell="A1" sqref="A1:L1"/>
    </sheetView>
  </sheetViews>
  <sheetFormatPr defaultColWidth="8.8515625" defaultRowHeight="15"/>
  <cols>
    <col min="1" max="1" width="56.140625" style="0" customWidth="1"/>
    <col min="2" max="2" width="14.8515625" style="0" customWidth="1"/>
    <col min="3" max="7" width="9.28125" style="0" customWidth="1"/>
    <col min="8" max="12" width="15.7109375" style="0" customWidth="1"/>
    <col min="13" max="13" width="16.421875" style="0" customWidth="1"/>
    <col min="14" max="14" width="8.8515625" style="0" customWidth="1"/>
    <col min="15" max="15" width="33.8515625" style="0" customWidth="1"/>
    <col min="16" max="16" width="17.140625" style="0" customWidth="1"/>
  </cols>
  <sheetData>
    <row r="1" spans="1:12" ht="18.75" customHeight="1">
      <c r="A1" s="134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4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ht="15">
      <c r="A3" s="9"/>
      <c r="B3" s="9"/>
      <c r="C3" s="58"/>
      <c r="D3" s="58"/>
      <c r="E3" s="58"/>
      <c r="F3" s="58"/>
      <c r="G3" s="58"/>
      <c r="H3" s="59" t="s">
        <v>0</v>
      </c>
      <c r="I3" s="59" t="s">
        <v>1</v>
      </c>
      <c r="J3" s="59" t="s">
        <v>2</v>
      </c>
      <c r="K3" s="59" t="s">
        <v>3</v>
      </c>
      <c r="L3" s="59" t="s">
        <v>19</v>
      </c>
      <c r="M3" s="28" t="s">
        <v>4</v>
      </c>
      <c r="N3" s="24"/>
      <c r="O3" s="1"/>
      <c r="P3" s="1"/>
    </row>
    <row r="4" spans="1:16" ht="15">
      <c r="A4" s="60"/>
      <c r="B4" s="60"/>
      <c r="C4" s="60"/>
      <c r="D4" s="60"/>
      <c r="E4" s="60"/>
      <c r="F4" s="60"/>
      <c r="G4" s="60"/>
      <c r="H4" s="61" t="s">
        <v>27</v>
      </c>
      <c r="I4" s="61" t="s">
        <v>27</v>
      </c>
      <c r="J4" s="61" t="s">
        <v>27</v>
      </c>
      <c r="K4" s="61" t="s">
        <v>27</v>
      </c>
      <c r="L4" s="61" t="s">
        <v>27</v>
      </c>
      <c r="M4" s="62"/>
      <c r="N4" s="24"/>
      <c r="O4" s="2"/>
      <c r="P4" s="1"/>
    </row>
    <row r="5" spans="1:14" ht="45" customHeight="1">
      <c r="A5" s="34" t="s">
        <v>20</v>
      </c>
      <c r="B5" s="6" t="s">
        <v>70</v>
      </c>
      <c r="C5" s="135" t="s">
        <v>43</v>
      </c>
      <c r="D5" s="135"/>
      <c r="E5" s="135"/>
      <c r="F5" s="135"/>
      <c r="G5" s="135"/>
      <c r="H5" s="63"/>
      <c r="I5" s="63"/>
      <c r="J5" s="63"/>
      <c r="K5" s="63"/>
      <c r="L5" s="63"/>
      <c r="M5" s="64"/>
      <c r="N5" s="24"/>
    </row>
    <row r="6" spans="1:14" ht="15" customHeight="1">
      <c r="A6" s="35" t="s">
        <v>22</v>
      </c>
      <c r="B6" s="34"/>
      <c r="C6" s="65" t="s">
        <v>0</v>
      </c>
      <c r="D6" s="65" t="s">
        <v>1</v>
      </c>
      <c r="E6" s="65" t="s">
        <v>2</v>
      </c>
      <c r="F6" s="65" t="s">
        <v>3</v>
      </c>
      <c r="G6" s="65" t="s">
        <v>19</v>
      </c>
      <c r="H6" s="63"/>
      <c r="I6" s="63"/>
      <c r="J6" s="63"/>
      <c r="K6" s="63"/>
      <c r="L6" s="63"/>
      <c r="M6" s="64"/>
      <c r="N6" s="24"/>
    </row>
    <row r="7" spans="1:14" ht="30" customHeight="1">
      <c r="A7" s="21" t="s">
        <v>74</v>
      </c>
      <c r="B7" s="132">
        <v>203700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66">
        <f>B7*C7</f>
        <v>0</v>
      </c>
      <c r="I7" s="66">
        <f>B7*D7</f>
        <v>0</v>
      </c>
      <c r="J7" s="66">
        <f>B7*E7</f>
        <v>0</v>
      </c>
      <c r="K7" s="66">
        <f>B7*F7</f>
        <v>0</v>
      </c>
      <c r="L7" s="66">
        <f>(B7/12)*G7</f>
        <v>0</v>
      </c>
      <c r="M7" s="67">
        <f>SUM(H7:L7)</f>
        <v>0</v>
      </c>
      <c r="N7" s="24"/>
    </row>
    <row r="8" spans="1:14" ht="15" customHeight="1">
      <c r="A8" s="21"/>
      <c r="B8" s="36"/>
      <c r="C8" s="68"/>
      <c r="D8" s="68"/>
      <c r="E8" s="68"/>
      <c r="F8" s="68"/>
      <c r="G8" s="68"/>
      <c r="H8" s="66"/>
      <c r="I8" s="69"/>
      <c r="J8" s="69"/>
      <c r="K8" s="69"/>
      <c r="L8" s="69"/>
      <c r="M8" s="67"/>
      <c r="N8" s="24"/>
    </row>
    <row r="9" spans="1:16" ht="15" customHeight="1">
      <c r="A9" s="21"/>
      <c r="B9" s="36"/>
      <c r="C9" s="68"/>
      <c r="D9" s="68"/>
      <c r="E9" s="68"/>
      <c r="F9" s="68"/>
      <c r="G9" s="68"/>
      <c r="H9" s="66"/>
      <c r="I9" s="66"/>
      <c r="J9" s="66"/>
      <c r="K9" s="66"/>
      <c r="L9" s="66"/>
      <c r="M9" s="67"/>
      <c r="N9" s="24"/>
      <c r="O9" s="7"/>
      <c r="P9" s="8"/>
    </row>
    <row r="10" spans="1:14" ht="15" customHeight="1">
      <c r="A10" s="37" t="s">
        <v>9</v>
      </c>
      <c r="B10" s="37"/>
      <c r="C10" s="119">
        <f aca="true" t="shared" si="0" ref="C10:L10">SUM(C7:C9)</f>
        <v>0</v>
      </c>
      <c r="D10" s="119">
        <f t="shared" si="0"/>
        <v>0</v>
      </c>
      <c r="E10" s="119">
        <f t="shared" si="0"/>
        <v>0</v>
      </c>
      <c r="F10" s="119">
        <f t="shared" si="0"/>
        <v>0</v>
      </c>
      <c r="G10" s="119">
        <f t="shared" si="0"/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115">
        <f>SUM(H10:L10)</f>
        <v>0</v>
      </c>
      <c r="N10" s="24"/>
    </row>
    <row r="11" spans="1:14" ht="15" customHeight="1">
      <c r="A11" s="38"/>
      <c r="B11" s="38"/>
      <c r="C11" s="25"/>
      <c r="D11" s="25"/>
      <c r="E11" s="25"/>
      <c r="F11" s="25"/>
      <c r="G11" s="25"/>
      <c r="H11" s="63"/>
      <c r="I11" s="63"/>
      <c r="J11" s="63"/>
      <c r="K11" s="63"/>
      <c r="L11" s="63"/>
      <c r="M11" s="67"/>
      <c r="N11" s="24"/>
    </row>
    <row r="12" spans="1:14" ht="15">
      <c r="A12" s="34" t="s">
        <v>12</v>
      </c>
      <c r="B12" s="34"/>
      <c r="C12" s="65" t="s">
        <v>0</v>
      </c>
      <c r="D12" s="65" t="s">
        <v>1</v>
      </c>
      <c r="E12" s="65" t="s">
        <v>2</v>
      </c>
      <c r="F12" s="65" t="s">
        <v>3</v>
      </c>
      <c r="G12" s="65" t="s">
        <v>19</v>
      </c>
      <c r="H12" s="63"/>
      <c r="I12" s="63"/>
      <c r="J12" s="63"/>
      <c r="K12" s="63"/>
      <c r="L12" s="63"/>
      <c r="M12" s="67"/>
      <c r="N12" s="24"/>
    </row>
    <row r="13" spans="1:14" ht="28.5" customHeight="1">
      <c r="A13" s="131" t="str">
        <f>A7</f>
        <v>PI: name, base salary &amp; FTE % effort (refer to Announcement-specific IC instructions for min. allowable effort)</v>
      </c>
      <c r="B13" s="39"/>
      <c r="C13" s="71">
        <v>0.385</v>
      </c>
      <c r="D13" s="71">
        <v>0.385</v>
      </c>
      <c r="E13" s="71">
        <v>0.385</v>
      </c>
      <c r="F13" s="71">
        <v>0.385</v>
      </c>
      <c r="G13" s="71">
        <v>0.385</v>
      </c>
      <c r="H13" s="72">
        <f>H7*C13</f>
        <v>0</v>
      </c>
      <c r="I13" s="72">
        <f>I7*D13</f>
        <v>0</v>
      </c>
      <c r="J13" s="72">
        <f>J7*E13</f>
        <v>0</v>
      </c>
      <c r="K13" s="72">
        <f>K7*F13</f>
        <v>0</v>
      </c>
      <c r="L13" s="72">
        <f>L7*G13</f>
        <v>0</v>
      </c>
      <c r="M13" s="73">
        <f>SUM(H13:L13)</f>
        <v>0</v>
      </c>
      <c r="N13" s="24"/>
    </row>
    <row r="14" spans="1:14" ht="15">
      <c r="A14" s="39"/>
      <c r="B14" s="39"/>
      <c r="C14" s="71"/>
      <c r="D14" s="71"/>
      <c r="E14" s="71"/>
      <c r="F14" s="71"/>
      <c r="G14" s="71"/>
      <c r="H14" s="72"/>
      <c r="I14" s="72"/>
      <c r="J14" s="72"/>
      <c r="K14" s="72"/>
      <c r="L14" s="72"/>
      <c r="M14" s="73"/>
      <c r="N14" s="24"/>
    </row>
    <row r="15" spans="1:14" ht="15">
      <c r="A15" s="39"/>
      <c r="B15" s="39"/>
      <c r="C15" s="71"/>
      <c r="D15" s="71"/>
      <c r="E15" s="71"/>
      <c r="F15" s="71"/>
      <c r="G15" s="71"/>
      <c r="H15" s="72"/>
      <c r="I15" s="72"/>
      <c r="J15" s="72"/>
      <c r="K15" s="72"/>
      <c r="L15" s="72"/>
      <c r="M15" s="73"/>
      <c r="N15" s="24"/>
    </row>
    <row r="16" spans="1:14" ht="15.75">
      <c r="A16" s="37" t="s">
        <v>13</v>
      </c>
      <c r="B16" s="37"/>
      <c r="C16" s="23"/>
      <c r="D16" s="23"/>
      <c r="E16" s="23"/>
      <c r="F16" s="23"/>
      <c r="G16" s="23"/>
      <c r="H16" s="70">
        <f aca="true" t="shared" si="1" ref="H16:M16">SUM(H13:H15)</f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24"/>
    </row>
    <row r="17" spans="1:14" ht="15" customHeight="1">
      <c r="A17" s="38"/>
      <c r="B17" s="38"/>
      <c r="C17" s="24"/>
      <c r="D17" s="24"/>
      <c r="E17" s="24"/>
      <c r="F17" s="24"/>
      <c r="G17" s="24"/>
      <c r="H17" s="69"/>
      <c r="I17" s="69"/>
      <c r="J17" s="69"/>
      <c r="K17" s="69"/>
      <c r="L17" s="74"/>
      <c r="M17" s="75"/>
      <c r="N17" s="24"/>
    </row>
    <row r="18" spans="1:16" ht="15.75">
      <c r="A18" s="40" t="s">
        <v>25</v>
      </c>
      <c r="B18" s="40"/>
      <c r="C18" s="26"/>
      <c r="D18" s="26"/>
      <c r="E18" s="26"/>
      <c r="F18" s="26"/>
      <c r="G18" s="26"/>
      <c r="H18" s="76">
        <f aca="true" t="shared" si="2" ref="H18:M18">H10+H16</f>
        <v>0</v>
      </c>
      <c r="I18" s="76">
        <f t="shared" si="2"/>
        <v>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7">
        <f t="shared" si="2"/>
        <v>0</v>
      </c>
      <c r="N18" s="24"/>
      <c r="O18" s="1"/>
      <c r="P18" s="1"/>
    </row>
    <row r="19" spans="1:16" ht="15">
      <c r="A19" s="38"/>
      <c r="B19" s="38"/>
      <c r="C19" s="25"/>
      <c r="D19" s="25"/>
      <c r="E19" s="25"/>
      <c r="F19" s="25"/>
      <c r="G19" s="25"/>
      <c r="H19" s="63"/>
      <c r="I19" s="63"/>
      <c r="J19" s="63"/>
      <c r="K19" s="63"/>
      <c r="L19" s="63"/>
      <c r="M19" s="67"/>
      <c r="N19" s="24"/>
      <c r="O19" s="1"/>
      <c r="P19" s="1"/>
    </row>
    <row r="20" spans="1:16" ht="3.75" customHeight="1">
      <c r="A20" s="41"/>
      <c r="B20" s="41"/>
      <c r="C20" s="78"/>
      <c r="D20" s="78"/>
      <c r="E20" s="78"/>
      <c r="F20" s="78"/>
      <c r="G20" s="78"/>
      <c r="H20" s="79"/>
      <c r="I20" s="79"/>
      <c r="J20" s="79"/>
      <c r="K20" s="79"/>
      <c r="L20" s="79"/>
      <c r="M20" s="80"/>
      <c r="N20" s="24"/>
      <c r="O20" s="1"/>
      <c r="P20" s="1"/>
    </row>
    <row r="21" spans="1:16" ht="15">
      <c r="A21" s="44"/>
      <c r="B21" s="44"/>
      <c r="C21" s="25"/>
      <c r="D21" s="25"/>
      <c r="E21" s="25"/>
      <c r="F21" s="25"/>
      <c r="G21" s="25"/>
      <c r="H21" s="87"/>
      <c r="I21" s="69"/>
      <c r="J21" s="69"/>
      <c r="K21" s="69"/>
      <c r="L21" s="69"/>
      <c r="M21" s="67"/>
      <c r="N21" s="24"/>
      <c r="O21" s="1"/>
      <c r="P21" s="1"/>
    </row>
    <row r="22" spans="1:16" ht="3.75" customHeight="1">
      <c r="A22" s="45"/>
      <c r="B22" s="45"/>
      <c r="C22" s="78"/>
      <c r="D22" s="78"/>
      <c r="E22" s="78"/>
      <c r="F22" s="78"/>
      <c r="G22" s="78"/>
      <c r="H22" s="88"/>
      <c r="I22" s="86"/>
      <c r="J22" s="86"/>
      <c r="K22" s="86"/>
      <c r="L22" s="86"/>
      <c r="M22" s="80"/>
      <c r="N22" s="24"/>
      <c r="O22" s="1"/>
      <c r="P22" s="1"/>
    </row>
    <row r="23" spans="1:16" ht="45">
      <c r="A23" s="125" t="s">
        <v>72</v>
      </c>
      <c r="B23" s="42"/>
      <c r="C23" s="81"/>
      <c r="D23" s="81"/>
      <c r="E23" s="81"/>
      <c r="F23" s="81"/>
      <c r="G23" s="81"/>
      <c r="H23" s="82"/>
      <c r="I23" s="82"/>
      <c r="J23" s="82"/>
      <c r="K23" s="82"/>
      <c r="L23" s="82"/>
      <c r="M23" s="83"/>
      <c r="N23" s="24"/>
      <c r="O23" s="1"/>
      <c r="P23" s="1"/>
    </row>
    <row r="24" spans="1:16" ht="15">
      <c r="A24" s="130" t="s">
        <v>60</v>
      </c>
      <c r="B24" s="38"/>
      <c r="C24" s="24"/>
      <c r="D24" s="24"/>
      <c r="E24" s="24"/>
      <c r="F24" s="24"/>
      <c r="G24" s="24"/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67">
        <f>SUM(H24:L24)</f>
        <v>0</v>
      </c>
      <c r="N24" s="24"/>
      <c r="O24" s="1"/>
      <c r="P24" s="1"/>
    </row>
    <row r="25" spans="1:16" ht="15">
      <c r="A25" s="130" t="s">
        <v>61</v>
      </c>
      <c r="B25" s="38"/>
      <c r="C25" s="24"/>
      <c r="D25" s="24"/>
      <c r="E25" s="24"/>
      <c r="F25" s="24"/>
      <c r="G25" s="24"/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67">
        <f aca="true" t="shared" si="3" ref="M25:M34">SUM(H25:L25)</f>
        <v>0</v>
      </c>
      <c r="N25" s="24"/>
      <c r="O25" s="1"/>
      <c r="P25" s="1"/>
    </row>
    <row r="26" spans="1:16" ht="15">
      <c r="A26" s="38" t="s">
        <v>69</v>
      </c>
      <c r="B26" s="38"/>
      <c r="C26" s="24"/>
      <c r="D26" s="24"/>
      <c r="E26" s="24"/>
      <c r="F26" s="24"/>
      <c r="G26" s="24"/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67">
        <f t="shared" si="3"/>
        <v>0</v>
      </c>
      <c r="N26" s="24"/>
      <c r="O26" s="1"/>
      <c r="P26" s="1"/>
    </row>
    <row r="27" spans="1:16" ht="15">
      <c r="A27" s="117" t="s">
        <v>63</v>
      </c>
      <c r="B27" s="38"/>
      <c r="C27" s="24"/>
      <c r="D27" s="24"/>
      <c r="E27" s="24"/>
      <c r="F27" s="24"/>
      <c r="G27" s="24"/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67">
        <f t="shared" si="3"/>
        <v>0</v>
      </c>
      <c r="N27" s="24"/>
      <c r="O27" s="1"/>
      <c r="P27" s="1"/>
    </row>
    <row r="28" spans="1:16" ht="15">
      <c r="A28" s="117" t="s">
        <v>64</v>
      </c>
      <c r="B28" s="38"/>
      <c r="C28" s="24"/>
      <c r="D28" s="24"/>
      <c r="E28" s="24"/>
      <c r="F28" s="24"/>
      <c r="G28" s="24"/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67">
        <f t="shared" si="3"/>
        <v>0</v>
      </c>
      <c r="N28" s="24"/>
      <c r="O28" s="1"/>
      <c r="P28" s="1"/>
    </row>
    <row r="29" spans="1:16" ht="15">
      <c r="A29" s="117" t="s">
        <v>65</v>
      </c>
      <c r="B29" s="38"/>
      <c r="C29" s="24"/>
      <c r="D29" s="24"/>
      <c r="E29" s="24"/>
      <c r="F29" s="24"/>
      <c r="G29" s="24"/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67">
        <f t="shared" si="3"/>
        <v>0</v>
      </c>
      <c r="N29" s="24"/>
      <c r="O29" s="1"/>
      <c r="P29" s="1"/>
    </row>
    <row r="30" spans="1:16" ht="15">
      <c r="A30" s="117" t="s">
        <v>66</v>
      </c>
      <c r="B30" s="38"/>
      <c r="C30" s="24"/>
      <c r="D30" s="24"/>
      <c r="E30" s="24"/>
      <c r="F30" s="24"/>
      <c r="G30" s="24"/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67">
        <f t="shared" si="3"/>
        <v>0</v>
      </c>
      <c r="N30" s="24"/>
      <c r="O30" s="1"/>
      <c r="P30" s="1"/>
    </row>
    <row r="31" spans="1:16" ht="15">
      <c r="A31" s="117" t="s">
        <v>67</v>
      </c>
      <c r="B31" s="38"/>
      <c r="C31" s="24"/>
      <c r="D31" s="24"/>
      <c r="E31" s="24"/>
      <c r="F31" s="24"/>
      <c r="G31" s="24"/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67">
        <f t="shared" si="3"/>
        <v>0</v>
      </c>
      <c r="N31" s="24"/>
      <c r="O31" s="1"/>
      <c r="P31" s="1"/>
    </row>
    <row r="32" spans="1:16" ht="15">
      <c r="A32" s="117" t="s">
        <v>68</v>
      </c>
      <c r="B32" s="38"/>
      <c r="C32" s="24"/>
      <c r="D32" s="24"/>
      <c r="E32" s="24"/>
      <c r="F32" s="24"/>
      <c r="G32" s="24"/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67">
        <f t="shared" si="3"/>
        <v>0</v>
      </c>
      <c r="N32" s="24"/>
      <c r="O32" s="1"/>
      <c r="P32" s="1"/>
    </row>
    <row r="33" spans="1:16" ht="15">
      <c r="A33" s="130" t="s">
        <v>62</v>
      </c>
      <c r="B33" s="38"/>
      <c r="C33" s="24"/>
      <c r="D33" s="24"/>
      <c r="E33" s="24"/>
      <c r="F33" s="24"/>
      <c r="G33" s="24"/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67">
        <f t="shared" si="3"/>
        <v>0</v>
      </c>
      <c r="N33" s="24"/>
      <c r="O33" s="1"/>
      <c r="P33" s="1"/>
    </row>
    <row r="34" spans="1:16" ht="15">
      <c r="A34" s="130" t="s">
        <v>73</v>
      </c>
      <c r="B34" s="38"/>
      <c r="C34" s="133">
        <v>43.96</v>
      </c>
      <c r="D34" s="24"/>
      <c r="E34" s="24"/>
      <c r="F34" s="24"/>
      <c r="G34" s="24"/>
      <c r="H34" s="84">
        <f>C10*12*C34</f>
        <v>0</v>
      </c>
      <c r="I34" s="84">
        <f>D10*12*C34</f>
        <v>0</v>
      </c>
      <c r="J34" s="84">
        <f>E10*12*C34</f>
        <v>0</v>
      </c>
      <c r="K34" s="84">
        <f>F10*12*C34</f>
        <v>0</v>
      </c>
      <c r="L34" s="84">
        <f>G10*12*C34</f>
        <v>0</v>
      </c>
      <c r="M34" s="67">
        <f t="shared" si="3"/>
        <v>0</v>
      </c>
      <c r="N34" s="24"/>
      <c r="O34" s="1"/>
      <c r="P34" s="1"/>
    </row>
    <row r="35" spans="1:16" ht="15">
      <c r="A35" s="46"/>
      <c r="B35" s="47"/>
      <c r="C35" s="89"/>
      <c r="D35" s="89"/>
      <c r="E35" s="89"/>
      <c r="F35" s="89"/>
      <c r="G35" s="89"/>
      <c r="H35" s="90"/>
      <c r="I35" s="90"/>
      <c r="J35" s="90"/>
      <c r="K35" s="90"/>
      <c r="L35" s="90"/>
      <c r="M35" s="91"/>
      <c r="N35" s="24"/>
      <c r="O35" s="1"/>
      <c r="P35" s="1"/>
    </row>
    <row r="36" spans="1:16" ht="15.75">
      <c r="A36" s="37" t="s">
        <v>42</v>
      </c>
      <c r="B36" s="37"/>
      <c r="C36" s="23"/>
      <c r="D36" s="23"/>
      <c r="E36" s="23"/>
      <c r="F36" s="23"/>
      <c r="G36" s="23"/>
      <c r="H36" s="85">
        <f>SUM(H24:H35)</f>
        <v>0</v>
      </c>
      <c r="I36" s="85">
        <f>SUM(I24:I35)</f>
        <v>0</v>
      </c>
      <c r="J36" s="85">
        <f>SUM(J24:J35)</f>
        <v>0</v>
      </c>
      <c r="K36" s="85">
        <f>SUM(K24:K35)</f>
        <v>0</v>
      </c>
      <c r="L36" s="85">
        <f>SUM(L24:L35)</f>
        <v>0</v>
      </c>
      <c r="M36" s="85">
        <f>SUM(H36:L36)</f>
        <v>0</v>
      </c>
      <c r="N36" s="24"/>
      <c r="O36" s="1"/>
      <c r="P36" s="1"/>
    </row>
    <row r="37" spans="1:14" ht="15">
      <c r="A37" s="126"/>
      <c r="B37" s="126"/>
      <c r="C37" s="126"/>
      <c r="D37" s="126"/>
      <c r="E37" s="9"/>
      <c r="F37" s="9"/>
      <c r="G37" s="9"/>
      <c r="H37" s="92"/>
      <c r="I37" s="92"/>
      <c r="J37" s="92"/>
      <c r="K37" s="92"/>
      <c r="L37" s="92"/>
      <c r="M37" s="9"/>
      <c r="N37" s="9"/>
    </row>
    <row r="38" spans="1:14" ht="15">
      <c r="A38" s="126"/>
      <c r="B38" s="116"/>
      <c r="C38" s="9"/>
      <c r="D38" s="9"/>
      <c r="E38" s="9"/>
      <c r="F38" s="9"/>
      <c r="G38" s="9"/>
      <c r="H38" s="92"/>
      <c r="I38" s="92"/>
      <c r="J38" s="92"/>
      <c r="K38" s="92"/>
      <c r="L38" s="92"/>
      <c r="M38" s="9"/>
      <c r="N38" s="9"/>
    </row>
    <row r="39" spans="1:14" ht="15">
      <c r="A39" s="11"/>
      <c r="B39" s="1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6" ht="15.75">
      <c r="A40" s="48" t="s">
        <v>15</v>
      </c>
      <c r="B40" s="49"/>
      <c r="C40" s="93"/>
      <c r="D40" s="93"/>
      <c r="E40" s="93"/>
      <c r="F40" s="93"/>
      <c r="G40" s="93"/>
      <c r="H40" s="94">
        <f>H36</f>
        <v>0</v>
      </c>
      <c r="I40" s="94">
        <f>I36</f>
        <v>0</v>
      </c>
      <c r="J40" s="94">
        <f>J36</f>
        <v>0</v>
      </c>
      <c r="K40" s="94">
        <f>K36</f>
        <v>0</v>
      </c>
      <c r="L40" s="94">
        <f>L36</f>
        <v>0</v>
      </c>
      <c r="M40" s="94">
        <f>M36</f>
        <v>0</v>
      </c>
      <c r="N40" s="24"/>
      <c r="O40" s="1"/>
      <c r="P40" s="1"/>
    </row>
    <row r="41" spans="1:16" ht="15">
      <c r="A41" s="43"/>
      <c r="B41" s="50"/>
      <c r="C41" s="27"/>
      <c r="D41" s="29"/>
      <c r="E41" s="27"/>
      <c r="F41" s="29"/>
      <c r="G41" s="29"/>
      <c r="H41" s="95"/>
      <c r="I41" s="96"/>
      <c r="J41" s="95"/>
      <c r="K41" s="96"/>
      <c r="L41" s="96"/>
      <c r="M41" s="95"/>
      <c r="N41" s="24"/>
      <c r="O41" s="1"/>
      <c r="P41" s="1"/>
    </row>
    <row r="42" spans="1:16" ht="3.75" customHeight="1" thickBot="1">
      <c r="A42" s="41"/>
      <c r="B42" s="41"/>
      <c r="C42" s="78"/>
      <c r="D42" s="78"/>
      <c r="E42" s="78"/>
      <c r="F42" s="78"/>
      <c r="G42" s="78"/>
      <c r="H42" s="86"/>
      <c r="I42" s="86"/>
      <c r="J42" s="86"/>
      <c r="K42" s="86"/>
      <c r="L42" s="86"/>
      <c r="M42" s="80"/>
      <c r="N42" s="24"/>
      <c r="O42" s="1"/>
      <c r="P42" s="1"/>
    </row>
    <row r="43" spans="1:16" ht="18" thickBot="1" thickTop="1">
      <c r="A43" s="51" t="s">
        <v>16</v>
      </c>
      <c r="B43" s="51"/>
      <c r="C43" s="30"/>
      <c r="D43" s="30"/>
      <c r="E43" s="30"/>
      <c r="F43" s="30"/>
      <c r="G43" s="30"/>
      <c r="H43" s="97">
        <f>ROUND(H18+H40,0)</f>
        <v>0</v>
      </c>
      <c r="I43" s="97">
        <f>ROUND(I18+I40,0)</f>
        <v>0</v>
      </c>
      <c r="J43" s="97">
        <f>ROUND(J18+J40,0)</f>
        <v>0</v>
      </c>
      <c r="K43" s="97">
        <f>ROUND(K18+K40,0)</f>
        <v>0</v>
      </c>
      <c r="L43" s="97">
        <f>ROUND(L18+L40,0)</f>
        <v>0</v>
      </c>
      <c r="M43" s="97">
        <f>SUM(H43:L43)</f>
        <v>0</v>
      </c>
      <c r="N43" s="24"/>
      <c r="O43" s="3"/>
      <c r="P43" s="1"/>
    </row>
    <row r="44" spans="1:14" ht="15.75" thickTop="1">
      <c r="A44" s="11"/>
      <c r="B44" s="1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6" ht="15">
      <c r="A45" s="52" t="s">
        <v>24</v>
      </c>
      <c r="B45" s="52"/>
      <c r="C45" s="32"/>
      <c r="D45" s="32"/>
      <c r="E45" s="32"/>
      <c r="F45" s="32"/>
      <c r="G45" s="32"/>
      <c r="H45" s="98"/>
      <c r="I45" s="98"/>
      <c r="J45" s="98"/>
      <c r="K45" s="98"/>
      <c r="L45" s="98"/>
      <c r="M45" s="99"/>
      <c r="N45" s="100"/>
      <c r="O45" s="1"/>
      <c r="P45" s="1"/>
    </row>
    <row r="46" spans="1:16" ht="15">
      <c r="A46" s="31" t="s">
        <v>48</v>
      </c>
      <c r="B46" s="31"/>
      <c r="C46" s="32"/>
      <c r="D46" s="32"/>
      <c r="E46" s="32"/>
      <c r="F46" s="32"/>
      <c r="G46" s="32"/>
      <c r="H46" s="101">
        <f>H24+H27+H29</f>
        <v>0</v>
      </c>
      <c r="I46" s="101">
        <f>I36</f>
        <v>0</v>
      </c>
      <c r="J46" s="101">
        <f>J36</f>
        <v>0</v>
      </c>
      <c r="K46" s="101">
        <f>K36</f>
        <v>0</v>
      </c>
      <c r="L46" s="101">
        <f>L36</f>
        <v>0</v>
      </c>
      <c r="M46" s="102">
        <f>SUM(H46:L46)</f>
        <v>0</v>
      </c>
      <c r="N46" s="100"/>
      <c r="O46" s="1"/>
      <c r="P46" s="1"/>
    </row>
    <row r="47" spans="1:16" ht="15.75">
      <c r="A47" s="48" t="s">
        <v>18</v>
      </c>
      <c r="B47" s="49"/>
      <c r="C47" s="93"/>
      <c r="D47" s="93"/>
      <c r="E47" s="93"/>
      <c r="F47" s="93"/>
      <c r="G47" s="93"/>
      <c r="H47" s="94">
        <f aca="true" t="shared" si="4" ref="H47:M47">H43-H46</f>
        <v>0</v>
      </c>
      <c r="I47" s="94">
        <f t="shared" si="4"/>
        <v>0</v>
      </c>
      <c r="J47" s="94">
        <f t="shared" si="4"/>
        <v>0</v>
      </c>
      <c r="K47" s="94">
        <f t="shared" si="4"/>
        <v>0</v>
      </c>
      <c r="L47" s="94">
        <f t="shared" si="4"/>
        <v>0</v>
      </c>
      <c r="M47" s="94">
        <f t="shared" si="4"/>
        <v>0</v>
      </c>
      <c r="N47" s="24"/>
      <c r="O47" s="1"/>
      <c r="P47" s="1"/>
    </row>
    <row r="48" spans="1:16" ht="15">
      <c r="A48" s="38"/>
      <c r="B48" s="38"/>
      <c r="C48" s="25"/>
      <c r="D48" s="25"/>
      <c r="E48" s="25"/>
      <c r="F48" s="25"/>
      <c r="G48" s="25"/>
      <c r="H48" s="87" t="s">
        <v>14</v>
      </c>
      <c r="I48" s="69"/>
      <c r="J48" s="69"/>
      <c r="K48" s="69"/>
      <c r="L48" s="69"/>
      <c r="M48" s="67"/>
      <c r="N48" s="24"/>
      <c r="O48" s="1"/>
      <c r="P48" s="1"/>
    </row>
    <row r="49" spans="1:16" ht="3.75" customHeight="1">
      <c r="A49" s="41"/>
      <c r="B49" s="41"/>
      <c r="C49" s="78"/>
      <c r="D49" s="78"/>
      <c r="E49" s="78"/>
      <c r="F49" s="78"/>
      <c r="G49" s="78"/>
      <c r="H49" s="88" t="s">
        <v>14</v>
      </c>
      <c r="I49" s="86"/>
      <c r="J49" s="86"/>
      <c r="K49" s="86"/>
      <c r="L49" s="86"/>
      <c r="M49" s="80"/>
      <c r="N49" s="24"/>
      <c r="O49" s="1"/>
      <c r="P49" s="1"/>
    </row>
    <row r="50" spans="1:16" ht="15.75" thickBot="1">
      <c r="A50" s="34" t="s">
        <v>17</v>
      </c>
      <c r="B50" s="53">
        <v>0.08</v>
      </c>
      <c r="C50" s="22"/>
      <c r="D50" s="22"/>
      <c r="E50" s="22"/>
      <c r="F50" s="22"/>
      <c r="G50" s="22"/>
      <c r="H50" s="103">
        <f>ROUND(H47*B50,0)</f>
        <v>0</v>
      </c>
      <c r="I50" s="103">
        <f>ROUND(I47*B50,0)</f>
        <v>0</v>
      </c>
      <c r="J50" s="103">
        <f>ROUND(J47*B50,0)</f>
        <v>0</v>
      </c>
      <c r="K50" s="103">
        <f>ROUND(K47*B50,0)</f>
        <v>0</v>
      </c>
      <c r="L50" s="103">
        <f>ROUND(L47*B50,0)</f>
        <v>0</v>
      </c>
      <c r="M50" s="103">
        <f>SUM(H50:L50)</f>
        <v>0</v>
      </c>
      <c r="N50" s="25"/>
      <c r="O50" s="1"/>
      <c r="P50" s="1"/>
    </row>
    <row r="51" spans="1:16" ht="18" thickBot="1" thickTop="1">
      <c r="A51" s="51" t="s">
        <v>26</v>
      </c>
      <c r="B51" s="51"/>
      <c r="C51" s="30"/>
      <c r="D51" s="30"/>
      <c r="E51" s="30"/>
      <c r="F51" s="30"/>
      <c r="G51" s="30"/>
      <c r="H51" s="97">
        <f>ROUNDUP(SUM(H43+H50),0)</f>
        <v>0</v>
      </c>
      <c r="I51" s="97">
        <f>ROUNDUP(SUM(I43+I50),0)</f>
        <v>0</v>
      </c>
      <c r="J51" s="97">
        <f>ROUNDUP(SUM(J43+J50),0)</f>
        <v>0</v>
      </c>
      <c r="K51" s="97">
        <f>ROUNDUP(SUM(K43+K50),0)</f>
        <v>0</v>
      </c>
      <c r="L51" s="97">
        <f>ROUNDUP(SUM(L43+L50),0)</f>
        <v>0</v>
      </c>
      <c r="M51" s="97">
        <f>SUM(H51:L51)</f>
        <v>0</v>
      </c>
      <c r="N51" s="24"/>
      <c r="O51" s="3"/>
      <c r="P51" s="1"/>
    </row>
    <row r="52" spans="1:16" ht="15.75" thickTop="1">
      <c r="A52" s="54"/>
      <c r="B52" s="54"/>
      <c r="C52" s="33"/>
      <c r="D52" s="33"/>
      <c r="E52" s="33"/>
      <c r="F52" s="33"/>
      <c r="G52" s="33"/>
      <c r="H52" s="104"/>
      <c r="I52" s="104"/>
      <c r="J52" s="104"/>
      <c r="K52" s="104"/>
      <c r="L52" s="104"/>
      <c r="M52" s="67"/>
      <c r="N52" s="24"/>
      <c r="O52" s="1"/>
      <c r="P52" s="1"/>
    </row>
    <row r="53" spans="1:16" ht="15">
      <c r="A53" s="55"/>
      <c r="B53" s="38"/>
      <c r="C53" s="105"/>
      <c r="D53" s="105"/>
      <c r="E53" s="105"/>
      <c r="F53" s="105"/>
      <c r="G53" s="105"/>
      <c r="H53" s="24"/>
      <c r="I53" s="24"/>
      <c r="J53" s="24"/>
      <c r="K53" s="24"/>
      <c r="L53" s="24"/>
      <c r="M53" s="24"/>
      <c r="N53" s="24"/>
      <c r="O53" s="1"/>
      <c r="P53" s="1"/>
    </row>
    <row r="54" spans="1:16" ht="15">
      <c r="A54" s="38"/>
      <c r="B54" s="38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"/>
      <c r="P54" s="1"/>
    </row>
    <row r="55" spans="7:16" ht="15" customHeight="1">
      <c r="G55" s="24"/>
      <c r="H55" s="106"/>
      <c r="I55" s="106"/>
      <c r="J55" s="106"/>
      <c r="K55" s="106"/>
      <c r="L55" s="106"/>
      <c r="M55" s="24"/>
      <c r="N55" s="24"/>
      <c r="O55" s="1"/>
      <c r="P55" s="1"/>
    </row>
    <row r="56" spans="7:16" ht="15">
      <c r="G56" s="122"/>
      <c r="H56" s="123"/>
      <c r="I56" s="123"/>
      <c r="J56" s="123"/>
      <c r="K56" s="123"/>
      <c r="L56" s="123"/>
      <c r="M56" s="123"/>
      <c r="N56" s="24"/>
      <c r="O56" s="1"/>
      <c r="P56" s="1"/>
    </row>
    <row r="57" spans="7:16" ht="15">
      <c r="G57" s="122"/>
      <c r="H57" s="123"/>
      <c r="I57" s="123"/>
      <c r="J57" s="123"/>
      <c r="K57" s="123"/>
      <c r="L57" s="123"/>
      <c r="M57" s="123"/>
      <c r="N57" s="24"/>
      <c r="O57" s="1"/>
      <c r="P57" s="1"/>
    </row>
    <row r="58" spans="7:16" ht="15">
      <c r="G58" s="122"/>
      <c r="H58" s="123"/>
      <c r="I58" s="123"/>
      <c r="J58" s="123"/>
      <c r="K58" s="123"/>
      <c r="L58" s="123"/>
      <c r="M58" s="123"/>
      <c r="N58" s="24"/>
      <c r="O58" s="1"/>
      <c r="P58" s="1"/>
    </row>
    <row r="59" spans="7:16" ht="15">
      <c r="G59" s="24"/>
      <c r="H59" s="24"/>
      <c r="I59" s="24"/>
      <c r="J59" s="24"/>
      <c r="K59" s="24"/>
      <c r="L59" s="24"/>
      <c r="M59" s="24"/>
      <c r="N59" s="24"/>
      <c r="O59" s="1"/>
      <c r="P59" s="1"/>
    </row>
    <row r="60" spans="7:16" ht="15">
      <c r="G60" s="24"/>
      <c r="H60" s="24"/>
      <c r="I60" s="24"/>
      <c r="J60" s="24"/>
      <c r="K60" s="24"/>
      <c r="L60" s="24"/>
      <c r="M60" s="24"/>
      <c r="N60" s="24"/>
      <c r="O60" s="1"/>
      <c r="P60" s="1"/>
    </row>
    <row r="61" spans="7:16" ht="15">
      <c r="G61" s="24"/>
      <c r="H61" s="24"/>
      <c r="I61" s="24"/>
      <c r="J61" s="24"/>
      <c r="K61" s="24"/>
      <c r="L61" s="24"/>
      <c r="M61" s="24"/>
      <c r="N61" s="24"/>
      <c r="O61" s="1"/>
      <c r="P61" s="1"/>
    </row>
    <row r="62" spans="7:16" ht="15">
      <c r="G62" s="24"/>
      <c r="H62" s="24"/>
      <c r="I62" s="24"/>
      <c r="J62" s="24"/>
      <c r="K62" s="24"/>
      <c r="L62" s="24"/>
      <c r="M62" s="24"/>
      <c r="N62" s="24"/>
      <c r="O62" s="1"/>
      <c r="P62" s="1"/>
    </row>
    <row r="63" spans="7:16" ht="15">
      <c r="G63" s="24"/>
      <c r="H63" s="24"/>
      <c r="I63" s="24"/>
      <c r="J63" s="24"/>
      <c r="K63" s="24"/>
      <c r="L63" s="24"/>
      <c r="M63" s="24"/>
      <c r="N63" s="24"/>
      <c r="O63" s="1"/>
      <c r="P63" s="1"/>
    </row>
    <row r="64" spans="7:14" ht="15">
      <c r="G64" s="9"/>
      <c r="H64" s="9"/>
      <c r="I64" s="9"/>
      <c r="J64" s="9"/>
      <c r="K64" s="9"/>
      <c r="L64" s="9"/>
      <c r="M64" s="9"/>
      <c r="N64" s="9"/>
    </row>
    <row r="65" spans="7:14" ht="15">
      <c r="G65" s="9"/>
      <c r="H65" s="9"/>
      <c r="I65" s="9"/>
      <c r="J65" s="9"/>
      <c r="K65" s="9"/>
      <c r="L65" s="9"/>
      <c r="M65" s="9"/>
      <c r="N65" s="9"/>
    </row>
    <row r="66" spans="7:14" ht="15">
      <c r="G66" s="9"/>
      <c r="H66" s="9"/>
      <c r="I66" s="9"/>
      <c r="J66" s="9"/>
      <c r="K66" s="9"/>
      <c r="L66" s="9"/>
      <c r="M66" s="9"/>
      <c r="N66" s="9"/>
    </row>
    <row r="67" spans="7:14" ht="15">
      <c r="G67" s="9"/>
      <c r="H67" s="9"/>
      <c r="I67" s="9"/>
      <c r="J67" s="9"/>
      <c r="K67" s="9"/>
      <c r="L67" s="9"/>
      <c r="M67" s="9"/>
      <c r="N67" s="9"/>
    </row>
    <row r="68" spans="7:14" ht="15">
      <c r="G68" s="9"/>
      <c r="H68" s="9"/>
      <c r="I68" s="9"/>
      <c r="J68" s="9"/>
      <c r="K68" s="9"/>
      <c r="L68" s="9"/>
      <c r="M68" s="9"/>
      <c r="N68" s="9"/>
    </row>
    <row r="69" spans="7:14" ht="15">
      <c r="G69" s="11"/>
      <c r="H69" s="11"/>
      <c r="I69" s="11"/>
      <c r="J69" s="9"/>
      <c r="K69" s="9"/>
      <c r="L69" s="9"/>
      <c r="M69" s="9"/>
      <c r="N69" s="9"/>
    </row>
    <row r="70" spans="7:9" ht="15">
      <c r="G70" s="11"/>
      <c r="H70" s="11"/>
      <c r="I70" s="11"/>
    </row>
    <row r="71" spans="7:9" ht="15">
      <c r="G71" s="11"/>
      <c r="H71" s="11"/>
      <c r="I71" s="11"/>
    </row>
    <row r="72" spans="7:9" ht="15">
      <c r="G72" s="11"/>
      <c r="H72" s="11"/>
      <c r="I72" s="11"/>
    </row>
    <row r="73" spans="7:9" ht="15">
      <c r="G73" s="11"/>
      <c r="H73" s="11"/>
      <c r="I73" s="11"/>
    </row>
    <row r="74" spans="7:9" ht="15">
      <c r="G74" s="11"/>
      <c r="H74" s="11"/>
      <c r="I74" s="11"/>
    </row>
    <row r="75" spans="7:9" ht="15">
      <c r="G75" s="11"/>
      <c r="H75" s="11"/>
      <c r="I75" s="11"/>
    </row>
    <row r="76" spans="7:9" ht="15">
      <c r="G76" s="11"/>
      <c r="H76" s="11"/>
      <c r="I76" s="11"/>
    </row>
    <row r="77" spans="7:9" ht="15">
      <c r="G77" s="11"/>
      <c r="H77" s="11"/>
      <c r="I77" s="11"/>
    </row>
    <row r="78" spans="7:9" ht="15">
      <c r="G78" s="11"/>
      <c r="H78" s="11"/>
      <c r="I78" s="11"/>
    </row>
    <row r="79" spans="7:9" ht="15">
      <c r="G79" s="11"/>
      <c r="H79" s="11"/>
      <c r="I79" s="11"/>
    </row>
    <row r="80" spans="7:9" ht="15">
      <c r="G80" s="11"/>
      <c r="H80" s="11"/>
      <c r="I80" s="11"/>
    </row>
    <row r="81" spans="7:9" ht="15">
      <c r="G81" s="11"/>
      <c r="H81" s="11"/>
      <c r="I81" s="11"/>
    </row>
    <row r="82" spans="7:9" ht="30" customHeight="1">
      <c r="G82" s="108"/>
      <c r="H82" s="11"/>
      <c r="I82" s="11"/>
    </row>
    <row r="83" spans="7:9" ht="30" customHeight="1">
      <c r="G83" s="108"/>
      <c r="H83" s="11"/>
      <c r="I83" s="11"/>
    </row>
    <row r="84" spans="7:9" ht="15">
      <c r="G84" s="108"/>
      <c r="H84" s="11"/>
      <c r="I84" s="11"/>
    </row>
    <row r="85" spans="7:9" ht="15">
      <c r="G85" s="108"/>
      <c r="H85" s="11"/>
      <c r="I85" s="11"/>
    </row>
    <row r="86" spans="7:9" ht="15">
      <c r="G86" s="108"/>
      <c r="H86" s="11"/>
      <c r="I86" s="11"/>
    </row>
    <row r="87" spans="7:9" ht="15">
      <c r="G87" s="108"/>
      <c r="H87" s="11"/>
      <c r="I87" s="11"/>
    </row>
    <row r="88" spans="7:9" ht="15">
      <c r="G88" s="108"/>
      <c r="H88" s="11"/>
      <c r="I88" s="11"/>
    </row>
    <row r="89" spans="7:9" ht="15">
      <c r="G89" s="108"/>
      <c r="H89" s="11"/>
      <c r="I89" s="11"/>
    </row>
    <row r="90" spans="7:9" ht="15">
      <c r="G90" s="11"/>
      <c r="H90" s="11"/>
      <c r="I90" s="11"/>
    </row>
    <row r="91" spans="7:9" ht="15">
      <c r="G91" s="11"/>
      <c r="H91" s="11"/>
      <c r="I91" s="11"/>
    </row>
    <row r="92" spans="7:9" ht="15">
      <c r="G92" s="11"/>
      <c r="H92" s="11"/>
      <c r="I92" s="11"/>
    </row>
    <row r="93" spans="7:9" ht="15">
      <c r="G93" s="11"/>
      <c r="H93" s="11"/>
      <c r="I93" s="11"/>
    </row>
  </sheetData>
  <sheetProtection/>
  <mergeCells count="2">
    <mergeCell ref="A1:L1"/>
    <mergeCell ref="C5:G5"/>
  </mergeCells>
  <dataValidations count="2">
    <dataValidation type="custom" allowBlank="1" showInputMessage="1" showErrorMessage="1" sqref="H53:L53">
      <formula1>H51&lt;=499999</formula1>
    </dataValidation>
    <dataValidation type="custom" allowBlank="1" showInputMessage="1" showErrorMessage="1" errorTitle="Item error" error="This total exceeds the yearly budget limit!" sqref="H51:L51">
      <formula1>$H$51&lt;=499999</formula1>
    </dataValidation>
  </dataValidations>
  <printOptions/>
  <pageMargins left="0.7" right="0.7" top="0.75" bottom="0.75" header="0.3" footer="0.3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zoomScale="120" zoomScaleNormal="120" zoomScalePageLayoutView="0" workbookViewId="0" topLeftCell="A1">
      <selection activeCell="A41" sqref="A41"/>
    </sheetView>
  </sheetViews>
  <sheetFormatPr defaultColWidth="8.8515625" defaultRowHeight="15"/>
  <cols>
    <col min="1" max="1" width="27.140625" style="0" customWidth="1"/>
    <col min="2" max="2" width="15.140625" style="0" customWidth="1"/>
  </cols>
  <sheetData>
    <row r="2" spans="1:6" ht="45" customHeight="1">
      <c r="A2" s="4" t="s">
        <v>5</v>
      </c>
      <c r="B2" s="5" t="s">
        <v>21</v>
      </c>
      <c r="C2" s="24"/>
      <c r="D2" s="24"/>
      <c r="E2" s="24"/>
      <c r="F2" s="24"/>
    </row>
    <row r="3" spans="1:6" ht="15">
      <c r="A3" s="56" t="s">
        <v>6</v>
      </c>
      <c r="B3" s="120">
        <v>0.385</v>
      </c>
      <c r="C3" s="24"/>
      <c r="D3" s="24"/>
      <c r="E3" s="122"/>
      <c r="F3" s="122"/>
    </row>
    <row r="4" spans="1:6" ht="15">
      <c r="A4" s="56" t="s">
        <v>7</v>
      </c>
      <c r="B4" s="120">
        <v>0.385</v>
      </c>
      <c r="C4" s="24"/>
      <c r="D4" s="24"/>
      <c r="E4" s="122"/>
      <c r="F4" s="124"/>
    </row>
    <row r="5" spans="1:6" ht="27.75">
      <c r="A5" s="56" t="s">
        <v>8</v>
      </c>
      <c r="B5" s="120">
        <v>0.482</v>
      </c>
      <c r="C5" s="24"/>
      <c r="D5" s="24"/>
      <c r="E5" s="122"/>
      <c r="F5" s="122"/>
    </row>
    <row r="6" spans="1:6" ht="15">
      <c r="A6" s="56" t="s">
        <v>44</v>
      </c>
      <c r="B6" s="120">
        <v>0.04</v>
      </c>
      <c r="C6" s="24"/>
      <c r="D6" s="24"/>
      <c r="E6" s="24"/>
      <c r="F6" s="24"/>
    </row>
    <row r="7" spans="1:6" ht="15">
      <c r="A7" s="57" t="s">
        <v>45</v>
      </c>
      <c r="B7" s="121">
        <v>0.105</v>
      </c>
      <c r="C7" s="24"/>
      <c r="D7" s="24"/>
      <c r="E7" s="24"/>
      <c r="F7" s="24"/>
    </row>
    <row r="8" spans="1:6" ht="15">
      <c r="A8" s="56" t="s">
        <v>46</v>
      </c>
      <c r="B8" s="120">
        <v>0.172</v>
      </c>
      <c r="C8" s="24"/>
      <c r="D8" s="24"/>
      <c r="E8" s="24"/>
      <c r="F8" s="24"/>
    </row>
    <row r="9" spans="1:6" ht="27.75">
      <c r="A9" s="56" t="s">
        <v>10</v>
      </c>
      <c r="B9" s="120">
        <v>0.04</v>
      </c>
      <c r="C9" s="24"/>
      <c r="D9" s="24"/>
      <c r="E9" s="24"/>
      <c r="F9" s="24"/>
    </row>
    <row r="10" spans="1:6" ht="15">
      <c r="A10" s="56" t="s">
        <v>47</v>
      </c>
      <c r="B10" s="120">
        <v>0.482</v>
      </c>
      <c r="C10" s="24"/>
      <c r="D10" s="24"/>
      <c r="E10" s="24"/>
      <c r="F10" s="24"/>
    </row>
    <row r="11" spans="1:6" ht="15">
      <c r="A11" s="57" t="s">
        <v>11</v>
      </c>
      <c r="B11" s="121">
        <v>0.538</v>
      </c>
      <c r="C11" s="9"/>
      <c r="D11" s="9"/>
      <c r="E11" s="9"/>
      <c r="F11" s="9"/>
    </row>
    <row r="12" spans="1:6" ht="15">
      <c r="A12" s="11"/>
      <c r="B12" s="11"/>
      <c r="C12" s="9"/>
      <c r="D12" s="9"/>
      <c r="E12" s="9"/>
      <c r="F12" s="9"/>
    </row>
    <row r="13" spans="1:6" ht="24" customHeight="1">
      <c r="A13" s="128" t="s">
        <v>23</v>
      </c>
      <c r="B13" s="129">
        <v>203700</v>
      </c>
      <c r="C13" s="9"/>
      <c r="D13" s="9"/>
      <c r="E13" s="9"/>
      <c r="F13" s="9"/>
    </row>
    <row r="14" spans="1:6" ht="15">
      <c r="A14" s="11"/>
      <c r="B14" s="11"/>
      <c r="C14" s="9"/>
      <c r="D14" s="9"/>
      <c r="E14" s="9"/>
      <c r="F14" s="9"/>
    </row>
    <row r="15" spans="1:6" ht="15">
      <c r="A15" s="9"/>
      <c r="B15" s="9"/>
      <c r="C15" s="9"/>
      <c r="D15" s="9"/>
      <c r="E15" s="9"/>
      <c r="F15" s="9"/>
    </row>
    <row r="16" spans="1:6" ht="16.5" thickBot="1">
      <c r="A16" s="10" t="s">
        <v>29</v>
      </c>
      <c r="B16" s="11"/>
      <c r="C16" s="11"/>
      <c r="D16" s="11"/>
      <c r="E16" s="11"/>
      <c r="F16" s="11"/>
    </row>
    <row r="17" spans="1:6" ht="33" thickBot="1">
      <c r="A17" s="113" t="s">
        <v>28</v>
      </c>
      <c r="B17" s="114" t="s">
        <v>58</v>
      </c>
      <c r="C17" s="114" t="s">
        <v>50</v>
      </c>
      <c r="D17" s="107" t="s">
        <v>59</v>
      </c>
      <c r="E17" s="109"/>
      <c r="F17" s="110"/>
    </row>
    <row r="18" spans="1:6" ht="45" customHeight="1">
      <c r="A18" s="16" t="s">
        <v>30</v>
      </c>
      <c r="B18" s="13">
        <v>0.32</v>
      </c>
      <c r="C18" s="13">
        <v>0.065</v>
      </c>
      <c r="D18" s="14">
        <f>B18+C18</f>
        <v>0.385</v>
      </c>
      <c r="E18" s="111"/>
      <c r="F18" s="111"/>
    </row>
    <row r="19" spans="1:6" ht="45" customHeight="1">
      <c r="A19" s="17" t="s">
        <v>31</v>
      </c>
      <c r="B19" s="12">
        <v>0.32</v>
      </c>
      <c r="C19" s="12">
        <v>0.065</v>
      </c>
      <c r="D19" s="14">
        <f aca="true" t="shared" si="0" ref="D19:D26">B19+C19</f>
        <v>0.385</v>
      </c>
      <c r="E19" s="111"/>
      <c r="F19" s="111"/>
    </row>
    <row r="20" spans="1:6" ht="30" customHeight="1">
      <c r="A20" s="17" t="s">
        <v>32</v>
      </c>
      <c r="B20" s="12">
        <v>0.417</v>
      </c>
      <c r="C20" s="12">
        <v>0.065</v>
      </c>
      <c r="D20" s="14">
        <f t="shared" si="0"/>
        <v>0.482</v>
      </c>
      <c r="E20" s="111"/>
      <c r="F20" s="111"/>
    </row>
    <row r="21" spans="1:6" ht="31.5">
      <c r="A21" s="17" t="s">
        <v>33</v>
      </c>
      <c r="B21" s="12">
        <v>0.04</v>
      </c>
      <c r="C21" s="12">
        <v>0</v>
      </c>
      <c r="D21" s="14">
        <f t="shared" si="0"/>
        <v>0.04</v>
      </c>
      <c r="E21" s="112"/>
      <c r="F21" s="111"/>
    </row>
    <row r="22" spans="1:6" ht="33" thickBot="1">
      <c r="A22" s="20" t="s">
        <v>34</v>
      </c>
      <c r="B22" s="15">
        <v>0.04</v>
      </c>
      <c r="C22" s="15">
        <v>0.065</v>
      </c>
      <c r="D22" s="14">
        <f t="shared" si="0"/>
        <v>0.10500000000000001</v>
      </c>
      <c r="E22" s="112"/>
      <c r="F22" s="111"/>
    </row>
    <row r="23" spans="1:6" ht="15">
      <c r="A23" s="18" t="s">
        <v>35</v>
      </c>
      <c r="B23" s="13">
        <v>0.172</v>
      </c>
      <c r="C23" s="13">
        <v>0</v>
      </c>
      <c r="D23" s="14">
        <f t="shared" si="0"/>
        <v>0.172</v>
      </c>
      <c r="E23" s="112"/>
      <c r="F23" s="111"/>
    </row>
    <row r="24" spans="1:6" ht="15">
      <c r="A24" s="19" t="s">
        <v>36</v>
      </c>
      <c r="B24" s="12">
        <v>0.417</v>
      </c>
      <c r="C24" s="12">
        <v>0.065</v>
      </c>
      <c r="D24" s="14">
        <f t="shared" si="0"/>
        <v>0.482</v>
      </c>
      <c r="E24" s="111"/>
      <c r="F24" s="111"/>
    </row>
    <row r="25" spans="1:6" ht="31.5">
      <c r="A25" s="17" t="s">
        <v>37</v>
      </c>
      <c r="B25" s="12">
        <v>0.473</v>
      </c>
      <c r="C25" s="12">
        <v>0.065</v>
      </c>
      <c r="D25" s="14">
        <f t="shared" si="0"/>
        <v>0.538</v>
      </c>
      <c r="E25" s="111"/>
      <c r="F25" s="111"/>
    </row>
    <row r="26" spans="1:6" ht="60" customHeight="1" thickBot="1">
      <c r="A26" s="20" t="s">
        <v>57</v>
      </c>
      <c r="B26" s="15">
        <v>0.04</v>
      </c>
      <c r="C26" s="15">
        <v>0</v>
      </c>
      <c r="D26" s="14">
        <f t="shared" si="0"/>
        <v>0.04</v>
      </c>
      <c r="E26" s="112"/>
      <c r="F26" s="111"/>
    </row>
    <row r="27" spans="1:6" ht="15">
      <c r="A27" s="11"/>
      <c r="B27" s="11"/>
      <c r="C27" s="11"/>
      <c r="D27" s="11"/>
      <c r="E27" s="11"/>
      <c r="F27" s="11"/>
    </row>
    <row r="28" spans="1:6" ht="15">
      <c r="A28" s="11"/>
      <c r="B28" s="11"/>
      <c r="C28" s="11"/>
      <c r="D28" s="11"/>
      <c r="E28" s="11"/>
      <c r="F28" s="11"/>
    </row>
    <row r="29" spans="1:6" ht="14.25" customHeight="1">
      <c r="A29" s="137" t="s">
        <v>49</v>
      </c>
      <c r="B29" s="137"/>
      <c r="C29" s="137"/>
      <c r="D29" s="137"/>
      <c r="E29" s="137"/>
      <c r="F29" s="137"/>
    </row>
    <row r="30" spans="1:6" ht="15" customHeight="1">
      <c r="A30" s="137" t="s">
        <v>51</v>
      </c>
      <c r="B30" s="137"/>
      <c r="C30" s="137"/>
      <c r="D30" s="137"/>
      <c r="E30" s="137"/>
      <c r="F30" s="127"/>
    </row>
    <row r="31" spans="1:6" ht="15">
      <c r="A31" s="137" t="s">
        <v>54</v>
      </c>
      <c r="B31" s="137"/>
      <c r="C31" s="137"/>
      <c r="D31" s="137"/>
      <c r="E31" s="137"/>
      <c r="F31" s="108"/>
    </row>
    <row r="32" spans="1:6" ht="15">
      <c r="A32" s="137" t="s">
        <v>52</v>
      </c>
      <c r="B32" s="137"/>
      <c r="C32" s="137"/>
      <c r="D32" s="137"/>
      <c r="E32" s="137"/>
      <c r="F32" s="127"/>
    </row>
    <row r="33" spans="1:7" ht="14.25" customHeight="1">
      <c r="A33" s="137" t="s">
        <v>53</v>
      </c>
      <c r="B33" s="137"/>
      <c r="C33" s="137"/>
      <c r="D33" s="137"/>
      <c r="E33" s="137"/>
      <c r="F33" s="137"/>
      <c r="G33" s="137"/>
    </row>
    <row r="34" spans="1:7" ht="14.25" customHeight="1">
      <c r="A34" s="137" t="s">
        <v>55</v>
      </c>
      <c r="B34" s="137"/>
      <c r="C34" s="137"/>
      <c r="D34" s="137"/>
      <c r="E34" s="137"/>
      <c r="F34" s="137"/>
      <c r="G34" s="137"/>
    </row>
    <row r="35" spans="1:6" ht="15">
      <c r="A35" s="136" t="s">
        <v>56</v>
      </c>
      <c r="B35" s="136"/>
      <c r="C35" s="136"/>
      <c r="D35" s="136"/>
      <c r="E35" s="136"/>
      <c r="F35" s="136"/>
    </row>
    <row r="36" spans="1:6" ht="15">
      <c r="A36" s="136" t="s">
        <v>38</v>
      </c>
      <c r="B36" s="136"/>
      <c r="C36" s="136"/>
      <c r="D36" s="136"/>
      <c r="E36" s="136"/>
      <c r="F36" s="108"/>
    </row>
    <row r="37" spans="1:6" ht="15">
      <c r="A37" s="136" t="s">
        <v>39</v>
      </c>
      <c r="B37" s="136"/>
      <c r="C37" s="136"/>
      <c r="D37" s="136"/>
      <c r="E37" s="136"/>
      <c r="F37" s="108"/>
    </row>
    <row r="38" spans="1:6" ht="15">
      <c r="A38" s="136" t="s">
        <v>40</v>
      </c>
      <c r="B38" s="136"/>
      <c r="C38" s="136"/>
      <c r="D38" s="136"/>
      <c r="E38" s="136"/>
      <c r="F38" s="108"/>
    </row>
    <row r="39" spans="1:6" ht="15">
      <c r="A39" s="136" t="s">
        <v>41</v>
      </c>
      <c r="B39" s="136"/>
      <c r="C39" s="136"/>
      <c r="D39" s="136"/>
      <c r="E39" s="136"/>
      <c r="F39" s="108"/>
    </row>
    <row r="40" spans="1:6" ht="15">
      <c r="A40" s="108"/>
      <c r="B40" s="108"/>
      <c r="C40" s="108"/>
      <c r="D40" s="108"/>
      <c r="E40" s="108"/>
      <c r="F40" s="108"/>
    </row>
    <row r="41" spans="1:6" ht="15">
      <c r="A41" s="11"/>
      <c r="B41" s="11"/>
      <c r="C41" s="11"/>
      <c r="D41" s="11"/>
      <c r="E41" s="11"/>
      <c r="F41" s="11"/>
    </row>
  </sheetData>
  <sheetProtection/>
  <mergeCells count="11">
    <mergeCell ref="A29:F29"/>
    <mergeCell ref="A33:G33"/>
    <mergeCell ref="A34:G34"/>
    <mergeCell ref="A35:F35"/>
    <mergeCell ref="A31:E31"/>
    <mergeCell ref="A39:E39"/>
    <mergeCell ref="A38:E38"/>
    <mergeCell ref="A37:E37"/>
    <mergeCell ref="A36:E36"/>
    <mergeCell ref="A30:E30"/>
    <mergeCell ref="A32:E32"/>
  </mergeCells>
  <printOptions/>
  <pageMargins left="0.7" right="0.7" top="0.75" bottom="0.75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UCLA Jonsson Comprehensive Cancer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Laptes-Frangu, Mima S.</dc:creator>
  <cp:keywords/>
  <dc:description/>
  <cp:lastModifiedBy>Microsoft Office User</cp:lastModifiedBy>
  <dcterms:created xsi:type="dcterms:W3CDTF">2021-01-29T17:38:15Z</dcterms:created>
  <dcterms:modified xsi:type="dcterms:W3CDTF">2022-09-20T18:17:57Z</dcterms:modified>
  <cp:category/>
  <cp:version/>
  <cp:contentType/>
  <cp:contentStatus/>
</cp:coreProperties>
</file>